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torage\新事業創出課\R7助成金\05.募集要項\スタートアップ\"/>
    </mc:Choice>
  </mc:AlternateContent>
  <xr:revisionPtr revIDLastSave="0" documentId="13_ncr:1_{92043E4E-E5B1-453A-9284-1C0A8CF6DF0A}" xr6:coauthVersionLast="47" xr6:coauthVersionMax="47" xr10:uidLastSave="{00000000-0000-0000-0000-000000000000}"/>
  <bookViews>
    <workbookView xWindow="-108" yWindow="-108" windowWidth="23256" windowHeight="12576" activeTab="1" xr2:uid="{00000000-000D-0000-FFFF-FFFF00000000}"/>
  </bookViews>
  <sheets>
    <sheet name="様式３" sheetId="3" r:id="rId1"/>
    <sheet name="様式３ (記載例)" sheetId="2" r:id="rId2"/>
  </sheets>
  <definedNames>
    <definedName name="_xlnm.Print_Area" localSheetId="0">様式３!$B$1:$E$50</definedName>
    <definedName name="_xlnm.Print_Area" localSheetId="1">'様式３ (記載例)'!$B$1:$E$50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41" i="3"/>
  <c r="F42" i="3" s="1"/>
  <c r="E42" i="3" s="1"/>
  <c r="E34" i="3"/>
  <c r="F30" i="3"/>
  <c r="E30" i="3"/>
  <c r="E35" i="3" s="1"/>
  <c r="E25" i="3"/>
  <c r="F21" i="3"/>
  <c r="E21" i="3"/>
  <c r="E17" i="3"/>
  <c r="E13" i="3"/>
  <c r="E9" i="3"/>
  <c r="F30" i="2"/>
  <c r="E30" i="2" s="1"/>
  <c r="E34" i="2"/>
  <c r="F21" i="2"/>
  <c r="E21" i="2" s="1"/>
  <c r="E41" i="2"/>
  <c r="F42" i="2" s="1"/>
  <c r="E25" i="2"/>
  <c r="E17" i="2"/>
  <c r="E13" i="2"/>
  <c r="E9" i="2"/>
  <c r="E26" i="3" l="1"/>
  <c r="F37" i="3" s="1"/>
  <c r="E37" i="3" s="1"/>
  <c r="E43" i="3" s="1"/>
  <c r="E26" i="2"/>
  <c r="E35" i="2"/>
  <c r="E36" i="2" s="1"/>
  <c r="E42" i="2"/>
  <c r="F37" i="2" l="1"/>
  <c r="E37" i="2" s="1"/>
  <c r="E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tc={7F958FA4-C092-45B3-A978-D414CF8ED84D}</author>
    <author>tc={F21CE137-2AD1-4B3C-98D7-605D66608197}</author>
    <author>tc={4AB3FA75-6D9E-4C2D-ACCD-EE7CB8DAD416}</author>
    <author>tc={AA4517AE-9EEF-45F0-B974-9BDACD3A924C}</author>
  </authors>
  <commentList>
    <comment ref="C18" authorId="0" shapeId="0" xr:uid="{7F958FA4-C092-45B3-A978-D414CF8ED8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上限額追記</t>
      </text>
    </comment>
    <comment ref="C27" authorId="1" shapeId="0" xr:uid="{F21CE137-2AD1-4B3C-98D7-605D666081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上限額追記、人件費欄追加</t>
      </text>
    </comment>
    <comment ref="E30" authorId="2" shapeId="0" xr:uid="{4AB3FA75-6D9E-4C2D-ACCD-EE7CB8DAD4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上限額が入力される数式を挿入</t>
      </text>
    </comment>
    <comment ref="B47" authorId="3" shapeId="0" xr:uid="{AA4517AE-9EEF-45F0-B974-9BDACD3A92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追記</t>
      </text>
    </comment>
  </commentList>
</comments>
</file>

<file path=xl/sharedStrings.xml><?xml version="1.0" encoding="utf-8"?>
<sst xmlns="http://schemas.openxmlformats.org/spreadsheetml/2006/main" count="100" uniqueCount="56">
  <si>
    <t>区 分</t>
  </si>
  <si>
    <t>（令和７年４月１日から令和８年1月末日までに物品等の引渡しや役務の提供及び支払いが完了する経費に限る。）</t>
  </si>
  <si>
    <t>①起業又は事業拡大に要する経費</t>
  </si>
  <si>
    <t>小計(a)</t>
  </si>
  <si>
    <t>備品費</t>
  </si>
  <si>
    <t>小計(b)</t>
  </si>
  <si>
    <t>小計(c)</t>
  </si>
  <si>
    <t>②研究開発に要する経費</t>
  </si>
  <si>
    <t>③空き家活用に要する経費</t>
  </si>
  <si>
    <t>※費目ごとに、品名・サービス名、単価、数量などを記入してください。</t>
  </si>
  <si>
    <t>（様式３）</t>
    <rPh sb="1" eb="3">
      <t>ヨウシキ</t>
    </rPh>
    <phoneticPr fontId="5"/>
  </si>
  <si>
    <t>（単位：円）</t>
    <rPh sb="1" eb="3">
      <t>タンイ</t>
    </rPh>
    <rPh sb="4" eb="5">
      <t>エン</t>
    </rPh>
    <phoneticPr fontId="5"/>
  </si>
  <si>
    <t>空き家
改修費</t>
    <rPh sb="4" eb="7">
      <t>カイシュウヒ</t>
    </rPh>
    <phoneticPr fontId="5"/>
  </si>
  <si>
    <t>専門家
経費</t>
    <phoneticPr fontId="5"/>
  </si>
  <si>
    <t>事務所
開設費</t>
    <rPh sb="4" eb="7">
      <t>カイセツヒ</t>
    </rPh>
    <phoneticPr fontId="5"/>
  </si>
  <si>
    <t>研究
開発費</t>
    <rPh sb="0" eb="2">
      <t>ケンキュウ</t>
    </rPh>
    <rPh sb="3" eb="6">
      <t>カイハツヒ</t>
    </rPh>
    <phoneticPr fontId="5"/>
  </si>
  <si>
    <t>電気設備工事費【電気設備】</t>
    <rPh sb="0" eb="2">
      <t>デンキ</t>
    </rPh>
    <rPh sb="2" eb="4">
      <t>セツビ</t>
    </rPh>
    <rPh sb="4" eb="7">
      <t>コウジヒ</t>
    </rPh>
    <rPh sb="8" eb="12">
      <t>デンキセツビ</t>
    </rPh>
    <phoneticPr fontId="5"/>
  </si>
  <si>
    <t>ホームページ作成費</t>
    <rPh sb="6" eb="9">
      <t>サクセイヒ</t>
    </rPh>
    <phoneticPr fontId="5"/>
  </si>
  <si>
    <t>チラシ作成費</t>
    <rPh sb="3" eb="6">
      <t>サクセイヒ</t>
    </rPh>
    <phoneticPr fontId="5"/>
  </si>
  <si>
    <t>屋根補修工事費【建物】</t>
    <rPh sb="0" eb="2">
      <t>ヤネ</t>
    </rPh>
    <rPh sb="2" eb="7">
      <t>ホシュウコウジヒ</t>
    </rPh>
    <rPh sb="8" eb="10">
      <t>タテモノ</t>
    </rPh>
    <phoneticPr fontId="5"/>
  </si>
  <si>
    <t>トイレ改修工事費【衛生設備】</t>
    <rPh sb="3" eb="5">
      <t>カイシュウ</t>
    </rPh>
    <rPh sb="5" eb="8">
      <t>コウジヒ</t>
    </rPh>
    <rPh sb="9" eb="11">
      <t>エイセイ</t>
    </rPh>
    <rPh sb="11" eb="13">
      <t>セツビ</t>
    </rPh>
    <phoneticPr fontId="5"/>
  </si>
  <si>
    <t>給排水設備改修工事【給排水設備】</t>
    <rPh sb="0" eb="3">
      <t>キュウハイスイ</t>
    </rPh>
    <rPh sb="3" eb="5">
      <t>セツビ</t>
    </rPh>
    <rPh sb="5" eb="7">
      <t>カイシュウ</t>
    </rPh>
    <rPh sb="7" eb="9">
      <t>コウジ</t>
    </rPh>
    <rPh sb="10" eb="13">
      <t>キュウハイスイ</t>
    </rPh>
    <rPh sb="13" eb="15">
      <t>セツビ</t>
    </rPh>
    <phoneticPr fontId="5"/>
  </si>
  <si>
    <t>システム開発委託費</t>
    <rPh sb="4" eb="6">
      <t>カイハツ</t>
    </rPh>
    <rPh sb="6" eb="9">
      <t>イタクヒ</t>
    </rPh>
    <phoneticPr fontId="5"/>
  </si>
  <si>
    <t>パソコン２台【備品】</t>
    <rPh sb="5" eb="6">
      <t>ダイ</t>
    </rPh>
    <rPh sb="7" eb="9">
      <t>ビヒン</t>
    </rPh>
    <phoneticPr fontId="5"/>
  </si>
  <si>
    <t>事務机２台【備品】</t>
    <rPh sb="0" eb="2">
      <t>ジム</t>
    </rPh>
    <rPh sb="2" eb="3">
      <t>ヅクエ</t>
    </rPh>
    <rPh sb="4" eb="5">
      <t>ダイ</t>
    </rPh>
    <rPh sb="6" eb="8">
      <t>ビヒン</t>
    </rPh>
    <phoneticPr fontId="5"/>
  </si>
  <si>
    <t>税理士謝金</t>
    <rPh sb="0" eb="3">
      <t>ゼイリシ</t>
    </rPh>
    <rPh sb="3" eb="5">
      <t>シャキン</t>
    </rPh>
    <phoneticPr fontId="5"/>
  </si>
  <si>
    <t>上限</t>
    <rPh sb="0" eb="2">
      <t>ジョウゲン</t>
    </rPh>
    <phoneticPr fontId="5"/>
  </si>
  <si>
    <r>
      <t>　　　　</t>
    </r>
    <r>
      <rPr>
        <u/>
        <sz val="10"/>
        <color rgb="FF000000"/>
        <rFont val="ＭＳ 明朝"/>
        <family val="1"/>
        <charset val="128"/>
      </rPr>
      <t>Ⅰは上限200万円、</t>
    </r>
    <r>
      <rPr>
        <u/>
        <sz val="10"/>
        <rFont val="ＭＳ 明朝"/>
        <family val="1"/>
        <charset val="128"/>
      </rPr>
      <t>Ⅱは上限100万円です。</t>
    </r>
    <phoneticPr fontId="5"/>
  </si>
  <si>
    <t>※区分ごとの記入欄は必要に応じて行を追加してください。</t>
    <rPh sb="16" eb="17">
      <t>ギョウ</t>
    </rPh>
    <rPh sb="18" eb="20">
      <t>ツイカ</t>
    </rPh>
    <phoneticPr fontId="5"/>
  </si>
  <si>
    <t>小計(d)</t>
    <phoneticPr fontId="5"/>
  </si>
  <si>
    <t>小計(e)</t>
    <phoneticPr fontId="5"/>
  </si>
  <si>
    <t>国内旅費（東京での展示会出展　2名）</t>
    <rPh sb="0" eb="4">
      <t>コクナイリョヒ</t>
    </rPh>
    <rPh sb="5" eb="7">
      <t>トウキョウ</t>
    </rPh>
    <rPh sb="9" eb="12">
      <t>テンジカイ</t>
    </rPh>
    <rPh sb="12" eb="14">
      <t>シュッテン</t>
    </rPh>
    <rPh sb="16" eb="17">
      <t>メイ</t>
    </rPh>
    <phoneticPr fontId="5"/>
  </si>
  <si>
    <t>海外渡航費（シンガポールでの現地企業との面談　2名）</t>
    <rPh sb="0" eb="2">
      <t>カイガイ</t>
    </rPh>
    <rPh sb="2" eb="5">
      <t>トコウヒ</t>
    </rPh>
    <rPh sb="14" eb="18">
      <t>ゲンチキギョウ</t>
    </rPh>
    <rPh sb="20" eb="22">
      <t>メンダン</t>
    </rPh>
    <rPh sb="24" eb="25">
      <t>メイ</t>
    </rPh>
    <phoneticPr fontId="5"/>
  </si>
  <si>
    <t>海外宿泊費（シンガポールでの現地企業との面談　2名）</t>
    <rPh sb="0" eb="2">
      <t>カイガイ</t>
    </rPh>
    <rPh sb="2" eb="5">
      <t>シュクハクヒ</t>
    </rPh>
    <rPh sb="14" eb="18">
      <t>ゲンチキギョウ</t>
    </rPh>
    <rPh sb="20" eb="22">
      <t>メンダン</t>
    </rPh>
    <rPh sb="24" eb="25">
      <t>メイ</t>
    </rPh>
    <phoneticPr fontId="5"/>
  </si>
  <si>
    <t>【記載例】</t>
    <rPh sb="1" eb="3">
      <t>キサイ</t>
    </rPh>
    <rPh sb="3" eb="4">
      <t>レイ</t>
    </rPh>
    <phoneticPr fontId="5"/>
  </si>
  <si>
    <t>助成金の使途</t>
    <rPh sb="4" eb="6">
      <t>シト</t>
    </rPh>
    <phoneticPr fontId="5"/>
  </si>
  <si>
    <t>助成対象経費の内訳</t>
  </si>
  <si>
    <t>助成対象経費の額</t>
  </si>
  <si>
    <t>（※家賃は○○創業助成金充当のため記載せず）</t>
    <rPh sb="2" eb="4">
      <t>ヤチン</t>
    </rPh>
    <rPh sb="7" eb="9">
      <t>ソウギョウ</t>
    </rPh>
    <rPh sb="12" eb="14">
      <t>ジュウトウ</t>
    </rPh>
    <rPh sb="17" eb="19">
      <t>キサイ</t>
    </rPh>
    <phoneticPr fontId="5"/>
  </si>
  <si>
    <t>助成金申請額合計（Ⅰ＋Ⅱ）</t>
  </si>
  <si>
    <t>小計(g)</t>
    <phoneticPr fontId="5"/>
  </si>
  <si>
    <t>小計(h)</t>
    <phoneticPr fontId="5"/>
  </si>
  <si>
    <t>起業又は事業拡大に要する経費　計(f) (f=a+b+c+d+e)</t>
    <phoneticPr fontId="5"/>
  </si>
  <si>
    <t>研究開発に要する経費　計(i) (i=g+h)</t>
    <phoneticPr fontId="5"/>
  </si>
  <si>
    <t>①・②に係る経費の小計(j) (j=f+i)</t>
    <phoneticPr fontId="5"/>
  </si>
  <si>
    <t>空き家活用に係る経費　計（k）</t>
    <phoneticPr fontId="5"/>
  </si>
  <si>
    <t>人件費（研究者１名200,000円/月×6ヶ月）</t>
    <rPh sb="0" eb="3">
      <t>ジンケンヒ</t>
    </rPh>
    <rPh sb="4" eb="7">
      <t>ケンキュウシャ</t>
    </rPh>
    <rPh sb="8" eb="9">
      <t>メイ</t>
    </rPh>
    <rPh sb="16" eb="17">
      <t>エン</t>
    </rPh>
    <rPh sb="18" eb="19">
      <t>ツキ</t>
    </rPh>
    <phoneticPr fontId="5"/>
  </si>
  <si>
    <t>事業費</t>
    <phoneticPr fontId="5"/>
  </si>
  <si>
    <t>（注１）(d)旅費、(g)人件費の助成対象経費の上限額は100万円(助成金申請額の上限は50万円）です。</t>
    <rPh sb="7" eb="9">
      <t>リョヒ</t>
    </rPh>
    <rPh sb="13" eb="16">
      <t>ジンケンヒ</t>
    </rPh>
    <rPh sb="17" eb="23">
      <t>ジョセイタイショウケイヒ</t>
    </rPh>
    <rPh sb="24" eb="27">
      <t>ジョウゲンガク</t>
    </rPh>
    <rPh sb="31" eb="33">
      <t>マンエン</t>
    </rPh>
    <rPh sb="34" eb="37">
      <t>ジョセイキン</t>
    </rPh>
    <phoneticPr fontId="5"/>
  </si>
  <si>
    <t>（注２）助成金申請額は、助成対象経費合計額(g)、(i)の１/２以内で千円未満は切り捨てとし、</t>
    <phoneticPr fontId="5"/>
  </si>
  <si>
    <t>（注３）採択時、助成金申請額Ⅰ、Ⅱが助成金交付額の上限となります。</t>
    <phoneticPr fontId="5"/>
  </si>
  <si>
    <t>助成金申請額Ⅰ　[j×1/2]　※上限200万円 （注2）</t>
    <phoneticPr fontId="5"/>
  </si>
  <si>
    <t>助成金申請額Ⅱ　[k×1/2] ※上限100万円 （注3）</t>
    <phoneticPr fontId="5"/>
  </si>
  <si>
    <r>
      <t>　　　　</t>
    </r>
    <r>
      <rPr>
        <u/>
        <sz val="10"/>
        <rFont val="ＭＳ 明朝"/>
        <family val="1"/>
        <charset val="128"/>
      </rPr>
      <t>Ⅰは上限200万円、Ⅱは上限100万円です。</t>
    </r>
    <phoneticPr fontId="5"/>
  </si>
  <si>
    <t>旅費
（注1）</t>
    <rPh sb="0" eb="2">
      <t>リョヒ</t>
    </rPh>
    <phoneticPr fontId="5"/>
  </si>
  <si>
    <t>研究開発に要する人件費
（注1）</t>
    <rPh sb="0" eb="4">
      <t>ケンキュウカイハツ</t>
    </rPh>
    <rPh sb="5" eb="6">
      <t>ヨウ</t>
    </rPh>
    <rPh sb="8" eb="11">
      <t>ジンケンヒ</t>
    </rPh>
    <rPh sb="13" eb="14">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</si>
</sst>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7">
    <font>
      <sz val="11"/>
      <color theme="1"/>
      <name val="Yu Gothic"/>
      <family val="2"/>
      <scheme val="minor"/>
    </font>
    <font>
      <sz val="11"/>
      <color theme="1"/>
      <name val="Yu Gothic"/>
      <family val="2"/>
      <scheme val="minor"/>
    </font>
    <font>
      <sz val="10.5"/>
      <name val="ＭＳ 明朝"/>
      <family val="1"/>
      <charset val="128"/>
    </font>
    <font>
      <sz val="10"/>
      <name val="ＭＳ 明朝"/>
      <family val="1"/>
      <charset val="128"/>
    </font>
    <font>
      <b/>
      <sz val="10.5"/>
      <name val="ＭＳ 明朝"/>
      <family val="1"/>
      <charset val="128"/>
    </font>
    <font>
      <sz val="6"/>
      <name val="Yu Gothic"/>
      <family val="3"/>
      <charset val="128"/>
      <scheme val="minor"/>
    </font>
    <font>
      <sz val="11"/>
      <color theme="1"/>
      <name val="ＭＳ 明朝"/>
      <family val="1"/>
      <charset val="128"/>
    </font>
    <font>
      <sz val="10"/>
      <color theme="1"/>
      <name val="ＭＳ 明朝"/>
      <family val="1"/>
      <charset val="128"/>
    </font>
    <font>
      <sz val="10"/>
      <color rgb="FF000000"/>
      <name val="ＭＳ 明朝"/>
      <family val="1"/>
      <charset val="128"/>
    </font>
    <font>
      <b/>
      <sz val="12"/>
      <color theme="1"/>
      <name val="ＭＳ ゴシック"/>
      <family val="3"/>
      <charset val="128"/>
    </font>
    <font>
      <sz val="9"/>
      <name val="ＭＳ 明朝"/>
      <family val="1"/>
      <charset val="128"/>
    </font>
    <font>
      <sz val="10.5"/>
      <color rgb="FFFF0000"/>
      <name val="ＭＳ 明朝"/>
      <family val="1"/>
      <charset val="128"/>
    </font>
    <font>
      <b/>
      <sz val="10.5"/>
      <color rgb="FFFF0000"/>
      <name val="ＭＳ 明朝"/>
      <family val="1"/>
      <charset val="128"/>
    </font>
    <font>
      <u/>
      <sz val="10"/>
      <name val="ＭＳ 明朝"/>
      <family val="1"/>
      <charset val="128"/>
    </font>
    <font>
      <u/>
      <sz val="10"/>
      <color rgb="FF000000"/>
      <name val="ＭＳ 明朝"/>
      <family val="1"/>
      <charset val="128"/>
    </font>
    <font>
      <sz val="11"/>
      <name val="ＭＳ 明朝"/>
      <family val="1"/>
      <charset val="128"/>
    </font>
    <font>
      <b/>
      <sz val="12"/>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rgb="FF000000"/>
      </bottom>
      <diagonal/>
    </border>
    <border>
      <left/>
      <right style="thin">
        <color indexed="64"/>
      </right>
      <top style="thin">
        <color indexed="64"/>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rgb="FF000000"/>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88">
    <xf numFmtId="0" fontId="0" fillId="0" borderId="0" xfId="0"/>
    <xf numFmtId="0" fontId="6" fillId="0" borderId="0" xfId="0" applyFont="1"/>
    <xf numFmtId="0" fontId="7" fillId="0" borderId="0" xfId="0" applyFont="1"/>
    <xf numFmtId="38" fontId="6" fillId="0" borderId="0" xfId="1" applyFont="1" applyAlignment="1"/>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7" xfId="0" applyFont="1" applyBorder="1" applyAlignment="1">
      <alignment horizontal="right" vertical="center" wrapText="1"/>
    </xf>
    <xf numFmtId="0" fontId="10" fillId="0" borderId="15" xfId="0" applyFont="1" applyBorder="1" applyAlignment="1">
      <alignment horizontal="left" vertical="center" wrapText="1" indent="1"/>
    </xf>
    <xf numFmtId="0" fontId="2" fillId="0" borderId="17" xfId="0" applyFont="1" applyBorder="1" applyAlignment="1">
      <alignment horizontal="center" vertical="center" wrapText="1"/>
    </xf>
    <xf numFmtId="0" fontId="11" fillId="2" borderId="14" xfId="0" applyFont="1" applyFill="1" applyBorder="1" applyAlignment="1">
      <alignment vertical="center" wrapText="1"/>
    </xf>
    <xf numFmtId="0" fontId="11" fillId="2" borderId="11" xfId="0" applyFont="1" applyFill="1" applyBorder="1" applyAlignment="1">
      <alignment vertical="center" wrapText="1"/>
    </xf>
    <xf numFmtId="0" fontId="11" fillId="2" borderId="4" xfId="0" applyFont="1" applyFill="1" applyBorder="1" applyAlignment="1">
      <alignment vertical="center" wrapText="1"/>
    </xf>
    <xf numFmtId="0" fontId="2" fillId="0" borderId="12" xfId="0" applyFont="1" applyBorder="1" applyAlignment="1">
      <alignment horizontal="right" vertical="center" wrapText="1"/>
    </xf>
    <xf numFmtId="0" fontId="2" fillId="0" borderId="2" xfId="0" applyFont="1" applyBorder="1" applyAlignment="1">
      <alignment horizontal="right" vertical="center" wrapText="1"/>
    </xf>
    <xf numFmtId="176" fontId="11" fillId="2" borderId="16" xfId="0" applyNumberFormat="1" applyFont="1" applyFill="1" applyBorder="1" applyAlignment="1">
      <alignment vertical="center" wrapText="1"/>
    </xf>
    <xf numFmtId="176" fontId="11" fillId="2" borderId="3" xfId="0" applyNumberFormat="1" applyFont="1" applyFill="1" applyBorder="1" applyAlignment="1">
      <alignment vertical="center" wrapText="1"/>
    </xf>
    <xf numFmtId="176" fontId="11" fillId="0" borderId="7" xfId="0" applyNumberFormat="1" applyFont="1" applyBorder="1" applyAlignment="1">
      <alignment horizontal="right" vertical="center" wrapText="1"/>
    </xf>
    <xf numFmtId="0" fontId="2" fillId="2" borderId="13" xfId="0" applyFont="1" applyFill="1" applyBorder="1" applyAlignment="1">
      <alignment vertical="center" wrapText="1"/>
    </xf>
    <xf numFmtId="0" fontId="11" fillId="2" borderId="13" xfId="0" applyFont="1" applyFill="1" applyBorder="1" applyAlignment="1">
      <alignment horizontal="left" vertical="center" wrapText="1"/>
    </xf>
    <xf numFmtId="176" fontId="11" fillId="2" borderId="4" xfId="0" applyNumberFormat="1" applyFont="1" applyFill="1" applyBorder="1" applyAlignment="1">
      <alignment vertical="center" wrapText="1"/>
    </xf>
    <xf numFmtId="176" fontId="11" fillId="0" borderId="4" xfId="0" applyNumberFormat="1" applyFont="1" applyBorder="1" applyAlignment="1">
      <alignment horizontal="right" vertical="center" wrapText="1"/>
    </xf>
    <xf numFmtId="176" fontId="12" fillId="0" borderId="18" xfId="0" applyNumberFormat="1" applyFont="1" applyBorder="1" applyAlignment="1">
      <alignment horizontal="right" vertical="center" wrapText="1"/>
    </xf>
    <xf numFmtId="176" fontId="12" fillId="0" borderId="12" xfId="0" applyNumberFormat="1" applyFont="1" applyBorder="1" applyAlignment="1">
      <alignment horizontal="right" vertical="center" wrapText="1"/>
    </xf>
    <xf numFmtId="0" fontId="11" fillId="2" borderId="21" xfId="0" applyFont="1" applyFill="1" applyBorder="1" applyAlignment="1">
      <alignment vertical="center" wrapText="1"/>
    </xf>
    <xf numFmtId="176" fontId="11" fillId="2" borderId="19" xfId="0" applyNumberFormat="1" applyFont="1" applyFill="1" applyBorder="1" applyAlignment="1">
      <alignment vertical="center" wrapText="1"/>
    </xf>
    <xf numFmtId="0" fontId="2" fillId="2" borderId="0" xfId="0" applyFont="1" applyFill="1" applyAlignment="1">
      <alignment vertical="center" wrapText="1"/>
    </xf>
    <xf numFmtId="176" fontId="2" fillId="2" borderId="16"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176" fontId="2" fillId="0" borderId="2" xfId="0" applyNumberFormat="1" applyFont="1" applyBorder="1" applyAlignment="1">
      <alignment horizontal="right" vertical="center" wrapText="1"/>
    </xf>
    <xf numFmtId="176" fontId="2" fillId="0" borderId="7" xfId="0" applyNumberFormat="1" applyFont="1" applyBorder="1" applyAlignment="1">
      <alignment horizontal="right" vertical="center" wrapText="1"/>
    </xf>
    <xf numFmtId="176" fontId="2" fillId="2" borderId="3"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0" borderId="14" xfId="0" applyNumberFormat="1" applyFont="1" applyBorder="1" applyAlignment="1">
      <alignment horizontal="right" vertical="center" wrapText="1"/>
    </xf>
    <xf numFmtId="176" fontId="11" fillId="2" borderId="11" xfId="0" applyNumberFormat="1" applyFont="1" applyFill="1" applyBorder="1" applyAlignment="1">
      <alignment vertical="center" wrapText="1"/>
    </xf>
    <xf numFmtId="176" fontId="11" fillId="0" borderId="14" xfId="0" applyNumberFormat="1" applyFont="1" applyBorder="1" applyAlignment="1">
      <alignment horizontal="right" vertical="center" wrapText="1"/>
    </xf>
    <xf numFmtId="0" fontId="11" fillId="2" borderId="0" xfId="0" applyFont="1" applyFill="1" applyAlignment="1">
      <alignment vertical="center" wrapText="1"/>
    </xf>
    <xf numFmtId="0" fontId="2" fillId="0" borderId="0" xfId="0" applyFont="1" applyAlignment="1">
      <alignment horizontal="right" vertical="center" wrapText="1"/>
    </xf>
    <xf numFmtId="176" fontId="11" fillId="0" borderId="11" xfId="0" applyNumberFormat="1" applyFont="1" applyBorder="1" applyAlignment="1">
      <alignment horizontal="right" vertical="center" wrapText="1"/>
    </xf>
    <xf numFmtId="0" fontId="11" fillId="2" borderId="0" xfId="0" applyFont="1" applyFill="1" applyAlignment="1">
      <alignment horizontal="left" vertical="center" wrapText="1"/>
    </xf>
    <xf numFmtId="176" fontId="6" fillId="0" borderId="0" xfId="0" applyNumberFormat="1" applyFont="1"/>
    <xf numFmtId="0" fontId="11" fillId="2" borderId="3" xfId="0" applyFont="1" applyFill="1" applyBorder="1" applyAlignment="1">
      <alignment vertical="center" wrapText="1"/>
    </xf>
    <xf numFmtId="176" fontId="11" fillId="0" borderId="2" xfId="0" applyNumberFormat="1" applyFont="1" applyBorder="1" applyAlignment="1">
      <alignment horizontal="right" vertical="center" wrapText="1"/>
    </xf>
    <xf numFmtId="0" fontId="3" fillId="0" borderId="0" xfId="0" applyFont="1"/>
    <xf numFmtId="0" fontId="15" fillId="0" borderId="0" xfId="0" applyFont="1"/>
    <xf numFmtId="0" fontId="2" fillId="2" borderId="14" xfId="0" applyFont="1" applyFill="1" applyBorder="1" applyAlignment="1">
      <alignment vertical="center" wrapText="1"/>
    </xf>
    <xf numFmtId="0" fontId="2" fillId="2" borderId="11" xfId="0" applyFont="1" applyFill="1" applyBorder="1" applyAlignment="1">
      <alignment vertical="center" wrapText="1"/>
    </xf>
    <xf numFmtId="176" fontId="15" fillId="0" borderId="0" xfId="0" applyNumberFormat="1" applyFont="1"/>
    <xf numFmtId="38" fontId="15" fillId="0" borderId="0" xfId="1" applyFont="1" applyAlignment="1"/>
    <xf numFmtId="176" fontId="2" fillId="0" borderId="11" xfId="0" applyNumberFormat="1" applyFont="1" applyBorder="1" applyAlignment="1">
      <alignment horizontal="right" vertical="center" wrapText="1"/>
    </xf>
    <xf numFmtId="0" fontId="2" fillId="2" borderId="0" xfId="0" applyFont="1" applyFill="1" applyAlignment="1">
      <alignment horizontal="left" vertical="center" wrapText="1"/>
    </xf>
    <xf numFmtId="0" fontId="2" fillId="2" borderId="13" xfId="0" applyFont="1" applyFill="1" applyBorder="1" applyAlignment="1">
      <alignment horizontal="left" vertical="center" wrapText="1"/>
    </xf>
    <xf numFmtId="176" fontId="2" fillId="0" borderId="4" xfId="0" applyNumberFormat="1" applyFont="1" applyBorder="1" applyAlignment="1">
      <alignment horizontal="right" vertical="center" wrapText="1"/>
    </xf>
    <xf numFmtId="176" fontId="4" fillId="0" borderId="18" xfId="0" applyNumberFormat="1" applyFont="1" applyBorder="1" applyAlignment="1">
      <alignment horizontal="right" vertical="center" wrapText="1"/>
    </xf>
    <xf numFmtId="0" fontId="2" fillId="2" borderId="21" xfId="0" applyFont="1" applyFill="1" applyBorder="1" applyAlignment="1">
      <alignment vertical="center" wrapText="1"/>
    </xf>
    <xf numFmtId="176" fontId="2" fillId="2" borderId="19" xfId="0" applyNumberFormat="1" applyFont="1" applyFill="1" applyBorder="1" applyAlignment="1">
      <alignment vertical="center" wrapText="1"/>
    </xf>
    <xf numFmtId="176" fontId="4" fillId="0" borderId="12" xfId="0" applyNumberFormat="1" applyFont="1" applyBorder="1" applyAlignment="1">
      <alignment horizontal="righ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0" xfId="0" applyFont="1" applyAlignment="1">
      <alignment horizont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left" vertical="center"/>
    </xf>
    <xf numFmtId="0" fontId="3" fillId="0" borderId="19"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2"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松本　果央" id="{103A851D-4956-4EC6-9AA2-531512A4288A}" userId="S::m019156@pref.hyogo.lg.jp::399b0349-8cbb-4e5b-8ef2-006bb6f86c8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5-04-06T12:24:26.25" personId="{103A851D-4956-4EC6-9AA2-531512A4288A}" id="{7F958FA4-C092-45B3-A978-D414CF8ED84D}">
    <text>上限額追記</text>
  </threadedComment>
  <threadedComment ref="C27" dT="2025-04-06T12:24:43.18" personId="{103A851D-4956-4EC6-9AA2-531512A4288A}" id="{F21CE137-2AD1-4B3C-98D7-605D66608197}">
    <text>上限額追記、人件費欄追加</text>
  </threadedComment>
  <threadedComment ref="E30" dT="2025-04-06T12:25:09.62" personId="{103A851D-4956-4EC6-9AA2-531512A4288A}" id="{4AB3FA75-6D9E-4C2D-ACCD-EE7CB8DAD416}">
    <text>上限額が入力される数式を挿入</text>
  </threadedComment>
  <threadedComment ref="B47" dT="2025-04-06T12:25:56.72" personId="{103A851D-4956-4EC6-9AA2-531512A4288A}" id="{AA4517AE-9EEF-45F0-B974-9BDACD3A924C}">
    <text>追記</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BDB2-40E0-484B-9D53-FDA6985C3701}">
  <dimension ref="B1:I50"/>
  <sheetViews>
    <sheetView view="pageBreakPreview" zoomScaleNormal="110" zoomScaleSheetLayoutView="100" workbookViewId="0">
      <selection activeCell="C1" sqref="C1"/>
    </sheetView>
  </sheetViews>
  <sheetFormatPr defaultColWidth="9" defaultRowHeight="13.2"/>
  <cols>
    <col min="1" max="1" width="2.09765625" style="43" customWidth="1"/>
    <col min="2" max="2" width="6.8984375" style="42" customWidth="1"/>
    <col min="3" max="3" width="9" style="43"/>
    <col min="4" max="4" width="48.19921875" style="43" customWidth="1"/>
    <col min="5" max="5" width="17.3984375" style="43" customWidth="1"/>
    <col min="6" max="6" width="11.3984375" style="43" customWidth="1"/>
    <col min="7" max="8" width="9" style="43"/>
    <col min="9" max="9" width="10.5" style="43" bestFit="1" customWidth="1"/>
    <col min="10" max="16384" width="9" style="43"/>
  </cols>
  <sheetData>
    <row r="1" spans="2:5">
      <c r="B1" s="42" t="s">
        <v>10</v>
      </c>
    </row>
    <row r="2" spans="2:5" ht="14.4">
      <c r="B2" s="59" t="s">
        <v>35</v>
      </c>
      <c r="C2" s="59"/>
      <c r="D2" s="59"/>
      <c r="E2" s="59"/>
    </row>
    <row r="3" spans="2:5">
      <c r="B3" s="42" t="s">
        <v>11</v>
      </c>
    </row>
    <row r="4" spans="2:5" ht="16.5" customHeight="1">
      <c r="B4" s="60" t="s">
        <v>0</v>
      </c>
      <c r="C4" s="61"/>
      <c r="D4" s="8" t="s">
        <v>36</v>
      </c>
      <c r="E4" s="64" t="s">
        <v>37</v>
      </c>
    </row>
    <row r="5" spans="2:5" ht="30" customHeight="1">
      <c r="B5" s="62"/>
      <c r="C5" s="63"/>
      <c r="D5" s="7" t="s">
        <v>1</v>
      </c>
      <c r="E5" s="65"/>
    </row>
    <row r="6" spans="2:5">
      <c r="B6" s="66" t="s">
        <v>2</v>
      </c>
      <c r="C6" s="64" t="s">
        <v>14</v>
      </c>
      <c r="D6" s="44"/>
      <c r="E6" s="27"/>
    </row>
    <row r="7" spans="2:5">
      <c r="B7" s="67"/>
      <c r="C7" s="69"/>
      <c r="D7" s="45"/>
      <c r="E7" s="27"/>
    </row>
    <row r="8" spans="2:5">
      <c r="B8" s="67"/>
      <c r="C8" s="69"/>
      <c r="D8" s="5"/>
      <c r="E8" s="27"/>
    </row>
    <row r="9" spans="2:5">
      <c r="B9" s="67"/>
      <c r="C9" s="65"/>
      <c r="D9" s="12" t="s">
        <v>3</v>
      </c>
      <c r="E9" s="32">
        <f>SUM(E6:E8)</f>
        <v>0</v>
      </c>
    </row>
    <row r="10" spans="2:5">
      <c r="B10" s="67"/>
      <c r="C10" s="70" t="s">
        <v>4</v>
      </c>
      <c r="D10" s="25"/>
      <c r="E10" s="26"/>
    </row>
    <row r="11" spans="2:5">
      <c r="B11" s="67"/>
      <c r="C11" s="70"/>
      <c r="D11" s="25"/>
      <c r="E11" s="30"/>
    </row>
    <row r="12" spans="2:5">
      <c r="B12" s="67"/>
      <c r="C12" s="70"/>
      <c r="D12" s="17"/>
      <c r="E12" s="30"/>
    </row>
    <row r="13" spans="2:5">
      <c r="B13" s="67"/>
      <c r="C13" s="70"/>
      <c r="D13" s="36" t="s">
        <v>5</v>
      </c>
      <c r="E13" s="29">
        <f>SUM(E10:E12)</f>
        <v>0</v>
      </c>
    </row>
    <row r="14" spans="2:5">
      <c r="B14" s="67"/>
      <c r="C14" s="64" t="s">
        <v>13</v>
      </c>
      <c r="D14" s="44"/>
      <c r="E14" s="27"/>
    </row>
    <row r="15" spans="2:5">
      <c r="B15" s="67"/>
      <c r="C15" s="69"/>
      <c r="D15" s="45"/>
      <c r="E15" s="27"/>
    </row>
    <row r="16" spans="2:5">
      <c r="B16" s="67"/>
      <c r="C16" s="69"/>
      <c r="D16" s="45"/>
      <c r="E16" s="27"/>
    </row>
    <row r="17" spans="2:9">
      <c r="B17" s="67"/>
      <c r="C17" s="65"/>
      <c r="D17" s="13" t="s">
        <v>6</v>
      </c>
      <c r="E17" s="29">
        <f>SUM(E14:E16)</f>
        <v>0</v>
      </c>
    </row>
    <row r="18" spans="2:9">
      <c r="B18" s="67"/>
      <c r="C18" s="64" t="s">
        <v>54</v>
      </c>
      <c r="D18" s="4"/>
      <c r="E18" s="27"/>
    </row>
    <row r="19" spans="2:9">
      <c r="B19" s="67"/>
      <c r="C19" s="69"/>
      <c r="D19" s="4"/>
      <c r="E19" s="27"/>
    </row>
    <row r="20" spans="2:9">
      <c r="B20" s="67"/>
      <c r="C20" s="69"/>
      <c r="D20" s="4"/>
      <c r="E20" s="27"/>
    </row>
    <row r="21" spans="2:9">
      <c r="B21" s="67"/>
      <c r="C21" s="65"/>
      <c r="D21" s="6" t="s">
        <v>29</v>
      </c>
      <c r="E21" s="28">
        <f>MIN(F21,$I$21)</f>
        <v>0</v>
      </c>
      <c r="F21" s="46">
        <f>SUM(E18:E20)</f>
        <v>0</v>
      </c>
      <c r="H21" s="43" t="s">
        <v>26</v>
      </c>
      <c r="I21" s="47">
        <v>1000000</v>
      </c>
    </row>
    <row r="22" spans="2:9">
      <c r="B22" s="67"/>
      <c r="C22" s="64" t="s">
        <v>47</v>
      </c>
      <c r="D22" s="25"/>
      <c r="E22" s="26"/>
    </row>
    <row r="23" spans="2:9">
      <c r="B23" s="67"/>
      <c r="C23" s="69"/>
      <c r="D23" s="25"/>
      <c r="E23" s="30"/>
    </row>
    <row r="24" spans="2:9">
      <c r="B24" s="67"/>
      <c r="C24" s="69"/>
      <c r="D24" s="25"/>
      <c r="E24" s="30"/>
    </row>
    <row r="25" spans="2:9">
      <c r="B25" s="67"/>
      <c r="C25" s="65"/>
      <c r="D25" s="6" t="s">
        <v>30</v>
      </c>
      <c r="E25" s="29">
        <f>SUM(E22:E24)</f>
        <v>0</v>
      </c>
    </row>
    <row r="26" spans="2:9" ht="25.5" customHeight="1">
      <c r="B26" s="68"/>
      <c r="C26" s="63" t="s">
        <v>42</v>
      </c>
      <c r="D26" s="71"/>
      <c r="E26" s="48">
        <f>E9+E13+E17+E21+E25</f>
        <v>0</v>
      </c>
      <c r="I26" s="47"/>
    </row>
    <row r="27" spans="2:9" ht="18" customHeight="1">
      <c r="B27" s="66" t="s">
        <v>7</v>
      </c>
      <c r="C27" s="72" t="s">
        <v>55</v>
      </c>
      <c r="D27" s="49"/>
      <c r="E27" s="26"/>
    </row>
    <row r="28" spans="2:9">
      <c r="B28" s="67"/>
      <c r="C28" s="73"/>
      <c r="D28" s="49"/>
      <c r="E28" s="30"/>
    </row>
    <row r="29" spans="2:9">
      <c r="B29" s="67"/>
      <c r="C29" s="73"/>
      <c r="D29" s="50"/>
      <c r="E29" s="31"/>
    </row>
    <row r="30" spans="2:9">
      <c r="B30" s="67"/>
      <c r="C30" s="74"/>
      <c r="D30" s="6" t="s">
        <v>40</v>
      </c>
      <c r="E30" s="28">
        <f>MIN(F30,$I$30)</f>
        <v>0</v>
      </c>
      <c r="F30" s="46">
        <f>SUM(E27:E29)</f>
        <v>0</v>
      </c>
      <c r="H30" s="43" t="s">
        <v>26</v>
      </c>
      <c r="I30" s="47">
        <v>1000000</v>
      </c>
    </row>
    <row r="31" spans="2:9" ht="12.9" customHeight="1">
      <c r="B31" s="67"/>
      <c r="C31" s="64" t="s">
        <v>15</v>
      </c>
      <c r="D31" s="49"/>
      <c r="E31" s="30"/>
    </row>
    <row r="32" spans="2:9">
      <c r="B32" s="67"/>
      <c r="C32" s="69"/>
      <c r="D32" s="49"/>
      <c r="E32" s="30"/>
    </row>
    <row r="33" spans="2:9">
      <c r="B33" s="67"/>
      <c r="C33" s="69"/>
      <c r="D33" s="50"/>
      <c r="E33" s="31"/>
    </row>
    <row r="34" spans="2:9">
      <c r="B34" s="67"/>
      <c r="C34" s="65"/>
      <c r="D34" s="6" t="s">
        <v>41</v>
      </c>
      <c r="E34" s="29">
        <f>SUM(E31:E33)</f>
        <v>0</v>
      </c>
    </row>
    <row r="35" spans="2:9" ht="25.5" customHeight="1">
      <c r="B35" s="68"/>
      <c r="C35" s="75" t="s">
        <v>43</v>
      </c>
      <c r="D35" s="75"/>
      <c r="E35" s="51">
        <f>SUM(E30+E34)</f>
        <v>0</v>
      </c>
    </row>
    <row r="36" spans="2:9" ht="25.5" customHeight="1">
      <c r="B36" s="76" t="s">
        <v>44</v>
      </c>
      <c r="C36" s="77"/>
      <c r="D36" s="78"/>
      <c r="E36" s="48">
        <f>E26+E35</f>
        <v>0</v>
      </c>
    </row>
    <row r="37" spans="2:9" ht="25.5" customHeight="1" thickBot="1">
      <c r="B37" s="56" t="s">
        <v>51</v>
      </c>
      <c r="C37" s="57"/>
      <c r="D37" s="58"/>
      <c r="E37" s="52">
        <f>MIN(F37,$I$37)</f>
        <v>0</v>
      </c>
      <c r="F37" s="43">
        <f>ROUNDDOWN(E36/2,-3)</f>
        <v>0</v>
      </c>
      <c r="H37" s="43" t="s">
        <v>26</v>
      </c>
      <c r="I37" s="47">
        <v>2000000</v>
      </c>
    </row>
    <row r="38" spans="2:9" ht="13.8" thickTop="1">
      <c r="B38" s="80" t="s">
        <v>8</v>
      </c>
      <c r="C38" s="82" t="s">
        <v>12</v>
      </c>
      <c r="D38" s="53"/>
      <c r="E38" s="54"/>
    </row>
    <row r="39" spans="2:9">
      <c r="B39" s="67"/>
      <c r="C39" s="70"/>
      <c r="D39" s="25"/>
      <c r="E39" s="30"/>
    </row>
    <row r="40" spans="2:9">
      <c r="B40" s="67"/>
      <c r="C40" s="70"/>
      <c r="D40" s="25"/>
      <c r="E40" s="30"/>
    </row>
    <row r="41" spans="2:9" ht="25.5" customHeight="1">
      <c r="B41" s="67"/>
      <c r="C41" s="76" t="s">
        <v>45</v>
      </c>
      <c r="D41" s="78"/>
      <c r="E41" s="29">
        <f>SUM(E38:E40)</f>
        <v>0</v>
      </c>
    </row>
    <row r="42" spans="2:9" ht="25.5" customHeight="1" thickBot="1">
      <c r="B42" s="81"/>
      <c r="C42" s="56" t="s">
        <v>52</v>
      </c>
      <c r="D42" s="58"/>
      <c r="E42" s="52">
        <f>MIN(F42,$I$42)</f>
        <v>0</v>
      </c>
      <c r="F42" s="43">
        <f>ROUNDDOWN(E41/2,-3)</f>
        <v>0</v>
      </c>
      <c r="H42" s="43" t="s">
        <v>26</v>
      </c>
      <c r="I42" s="47">
        <v>1000000</v>
      </c>
    </row>
    <row r="43" spans="2:9" ht="25.5" customHeight="1" thickTop="1">
      <c r="B43" s="83" t="s">
        <v>39</v>
      </c>
      <c r="C43" s="84"/>
      <c r="D43" s="85"/>
      <c r="E43" s="55">
        <f>E37+E42</f>
        <v>0</v>
      </c>
    </row>
    <row r="45" spans="2:9">
      <c r="B45" s="79" t="s">
        <v>9</v>
      </c>
      <c r="C45" s="79"/>
      <c r="D45" s="79"/>
      <c r="E45" s="79"/>
    </row>
    <row r="46" spans="2:9">
      <c r="B46" s="79" t="s">
        <v>28</v>
      </c>
      <c r="C46" s="79"/>
      <c r="D46" s="79"/>
      <c r="E46" s="79"/>
    </row>
    <row r="47" spans="2:9">
      <c r="B47" s="79" t="s">
        <v>48</v>
      </c>
      <c r="C47" s="79"/>
      <c r="D47" s="79"/>
      <c r="E47" s="79"/>
    </row>
    <row r="48" spans="2:9">
      <c r="B48" s="79" t="s">
        <v>49</v>
      </c>
      <c r="C48" s="79"/>
      <c r="D48" s="79"/>
      <c r="E48" s="79"/>
    </row>
    <row r="49" spans="2:5">
      <c r="B49" s="79" t="s">
        <v>53</v>
      </c>
      <c r="C49" s="79"/>
      <c r="D49" s="79"/>
      <c r="E49" s="79"/>
    </row>
    <row r="50" spans="2:5">
      <c r="B50" s="42" t="s">
        <v>50</v>
      </c>
    </row>
  </sheetData>
  <mergeCells count="26">
    <mergeCell ref="B46:E46"/>
    <mergeCell ref="B47:E47"/>
    <mergeCell ref="B48:E48"/>
    <mergeCell ref="B49:E49"/>
    <mergeCell ref="B38:B42"/>
    <mergeCell ref="C38:C40"/>
    <mergeCell ref="C41:D41"/>
    <mergeCell ref="C42:D42"/>
    <mergeCell ref="B43:D43"/>
    <mergeCell ref="B45:E45"/>
    <mergeCell ref="B37:D37"/>
    <mergeCell ref="B2:E2"/>
    <mergeCell ref="B4:C5"/>
    <mergeCell ref="E4:E5"/>
    <mergeCell ref="B6:B26"/>
    <mergeCell ref="C6:C9"/>
    <mergeCell ref="C10:C13"/>
    <mergeCell ref="C14:C17"/>
    <mergeCell ref="C18:C21"/>
    <mergeCell ref="C22:C25"/>
    <mergeCell ref="C26:D26"/>
    <mergeCell ref="B27:B35"/>
    <mergeCell ref="C27:C30"/>
    <mergeCell ref="C31:C34"/>
    <mergeCell ref="C35:D35"/>
    <mergeCell ref="B36:D36"/>
  </mergeCells>
  <phoneticPr fontId="5"/>
  <pageMargins left="0.7" right="0.7" top="0.75" bottom="0.75" header="0.3" footer="0.3"/>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E895-5E3E-45A6-9A02-04B5CAB96E95}">
  <dimension ref="B1:I50"/>
  <sheetViews>
    <sheetView tabSelected="1" view="pageBreakPreview" zoomScaleNormal="110" zoomScaleSheetLayoutView="100" workbookViewId="0">
      <selection activeCell="C22" sqref="C22:C25"/>
    </sheetView>
  </sheetViews>
  <sheetFormatPr defaultColWidth="9" defaultRowHeight="13.2"/>
  <cols>
    <col min="1" max="1" width="2.09765625" style="1" customWidth="1"/>
    <col min="2" max="2" width="6.8984375" style="2" customWidth="1"/>
    <col min="3" max="3" width="9" style="1"/>
    <col min="4" max="4" width="48.3984375" style="1" customWidth="1"/>
    <col min="5" max="5" width="17.3984375" style="1" customWidth="1"/>
    <col min="6" max="6" width="11.3984375" style="1" customWidth="1"/>
    <col min="7" max="8" width="9" style="1"/>
    <col min="9" max="9" width="10.5" style="1" bestFit="1" customWidth="1"/>
    <col min="10" max="16384" width="9" style="1"/>
  </cols>
  <sheetData>
    <row r="1" spans="2:5">
      <c r="B1" s="2" t="s">
        <v>10</v>
      </c>
      <c r="E1" s="1" t="s">
        <v>34</v>
      </c>
    </row>
    <row r="2" spans="2:5" ht="14.4">
      <c r="B2" s="87" t="s">
        <v>35</v>
      </c>
      <c r="C2" s="87"/>
      <c r="D2" s="87"/>
      <c r="E2" s="87"/>
    </row>
    <row r="3" spans="2:5">
      <c r="B3" s="2" t="s">
        <v>11</v>
      </c>
    </row>
    <row r="4" spans="2:5" ht="16.5" customHeight="1">
      <c r="B4" s="60" t="s">
        <v>0</v>
      </c>
      <c r="C4" s="61"/>
      <c r="D4" s="8" t="s">
        <v>36</v>
      </c>
      <c r="E4" s="64" t="s">
        <v>37</v>
      </c>
    </row>
    <row r="5" spans="2:5" ht="30" customHeight="1">
      <c r="B5" s="62"/>
      <c r="C5" s="63"/>
      <c r="D5" s="7" t="s">
        <v>1</v>
      </c>
      <c r="E5" s="65"/>
    </row>
    <row r="6" spans="2:5">
      <c r="B6" s="66" t="s">
        <v>2</v>
      </c>
      <c r="C6" s="64" t="s">
        <v>14</v>
      </c>
      <c r="D6" s="9" t="s">
        <v>16</v>
      </c>
      <c r="E6" s="33">
        <v>485000</v>
      </c>
    </row>
    <row r="7" spans="2:5">
      <c r="B7" s="67"/>
      <c r="C7" s="69"/>
      <c r="D7" s="10"/>
      <c r="E7" s="33"/>
    </row>
    <row r="8" spans="2:5">
      <c r="B8" s="67"/>
      <c r="C8" s="69"/>
      <c r="D8" s="11" t="s">
        <v>38</v>
      </c>
      <c r="E8" s="33"/>
    </row>
    <row r="9" spans="2:5">
      <c r="B9" s="67"/>
      <c r="C9" s="65"/>
      <c r="D9" s="12" t="s">
        <v>3</v>
      </c>
      <c r="E9" s="34">
        <f>SUM(E6:E8)</f>
        <v>485000</v>
      </c>
    </row>
    <row r="10" spans="2:5">
      <c r="B10" s="67"/>
      <c r="C10" s="70" t="s">
        <v>4</v>
      </c>
      <c r="D10" s="35" t="s">
        <v>23</v>
      </c>
      <c r="E10" s="14">
        <v>200000</v>
      </c>
    </row>
    <row r="11" spans="2:5">
      <c r="B11" s="67"/>
      <c r="C11" s="70"/>
      <c r="D11" s="35" t="s">
        <v>24</v>
      </c>
      <c r="E11" s="15">
        <v>200000</v>
      </c>
    </row>
    <row r="12" spans="2:5">
      <c r="B12" s="67"/>
      <c r="C12" s="70"/>
      <c r="D12" s="17"/>
      <c r="E12" s="15"/>
    </row>
    <row r="13" spans="2:5">
      <c r="B13" s="67"/>
      <c r="C13" s="70"/>
      <c r="D13" s="36" t="s">
        <v>5</v>
      </c>
      <c r="E13" s="16">
        <f>SUM(E10:E12)</f>
        <v>400000</v>
      </c>
    </row>
    <row r="14" spans="2:5">
      <c r="B14" s="67"/>
      <c r="C14" s="64" t="s">
        <v>13</v>
      </c>
      <c r="D14" s="9" t="s">
        <v>25</v>
      </c>
      <c r="E14" s="33">
        <v>200000</v>
      </c>
    </row>
    <row r="15" spans="2:5">
      <c r="B15" s="67"/>
      <c r="C15" s="69"/>
      <c r="D15" s="10"/>
      <c r="E15" s="33"/>
    </row>
    <row r="16" spans="2:5">
      <c r="B16" s="67"/>
      <c r="C16" s="69"/>
      <c r="D16" s="10"/>
      <c r="E16" s="33"/>
    </row>
    <row r="17" spans="2:9">
      <c r="B17" s="67"/>
      <c r="C17" s="65"/>
      <c r="D17" s="13" t="s">
        <v>6</v>
      </c>
      <c r="E17" s="16">
        <f>SUM(E14:E16)</f>
        <v>200000</v>
      </c>
    </row>
    <row r="18" spans="2:9">
      <c r="B18" s="67"/>
      <c r="C18" s="64" t="s">
        <v>54</v>
      </c>
      <c r="D18" s="40" t="s">
        <v>31</v>
      </c>
      <c r="E18" s="33">
        <v>50000</v>
      </c>
    </row>
    <row r="19" spans="2:9" ht="13.5" customHeight="1">
      <c r="B19" s="67"/>
      <c r="C19" s="69"/>
      <c r="D19" s="40" t="s">
        <v>32</v>
      </c>
      <c r="E19" s="33">
        <v>400000</v>
      </c>
    </row>
    <row r="20" spans="2:9" ht="13.5" customHeight="1">
      <c r="B20" s="67"/>
      <c r="C20" s="69"/>
      <c r="D20" s="40" t="s">
        <v>33</v>
      </c>
      <c r="E20" s="33">
        <v>100000</v>
      </c>
    </row>
    <row r="21" spans="2:9">
      <c r="B21" s="67"/>
      <c r="C21" s="65"/>
      <c r="D21" s="6" t="s">
        <v>29</v>
      </c>
      <c r="E21" s="41">
        <f>MIN(F21,$I$21)</f>
        <v>550000</v>
      </c>
      <c r="F21" s="39">
        <f>SUM(E18:E20)</f>
        <v>550000</v>
      </c>
      <c r="H21" s="1" t="s">
        <v>26</v>
      </c>
      <c r="I21" s="3">
        <v>1000000</v>
      </c>
    </row>
    <row r="22" spans="2:9">
      <c r="B22" s="67"/>
      <c r="C22" s="64" t="s">
        <v>47</v>
      </c>
      <c r="D22" s="35" t="s">
        <v>17</v>
      </c>
      <c r="E22" s="14">
        <v>400000</v>
      </c>
    </row>
    <row r="23" spans="2:9">
      <c r="B23" s="67"/>
      <c r="C23" s="69"/>
      <c r="D23" s="35" t="s">
        <v>18</v>
      </c>
      <c r="E23" s="15">
        <v>100000</v>
      </c>
    </row>
    <row r="24" spans="2:9">
      <c r="B24" s="67"/>
      <c r="C24" s="69"/>
      <c r="D24" s="25"/>
      <c r="E24" s="15"/>
    </row>
    <row r="25" spans="2:9">
      <c r="B25" s="67"/>
      <c r="C25" s="65"/>
      <c r="D25" s="6" t="s">
        <v>30</v>
      </c>
      <c r="E25" s="16">
        <f>SUM(E22:E24)</f>
        <v>500000</v>
      </c>
    </row>
    <row r="26" spans="2:9" ht="25.5" customHeight="1">
      <c r="B26" s="68"/>
      <c r="C26" s="63" t="s">
        <v>42</v>
      </c>
      <c r="D26" s="71"/>
      <c r="E26" s="37">
        <f>E9+E13+E17+E21+E25</f>
        <v>2135000</v>
      </c>
      <c r="I26" s="3"/>
    </row>
    <row r="27" spans="2:9" ht="18" customHeight="1">
      <c r="B27" s="66" t="s">
        <v>7</v>
      </c>
      <c r="C27" s="72" t="s">
        <v>55</v>
      </c>
      <c r="D27" s="38" t="s">
        <v>46</v>
      </c>
      <c r="E27" s="14">
        <v>1200000</v>
      </c>
    </row>
    <row r="28" spans="2:9">
      <c r="B28" s="67"/>
      <c r="C28" s="73"/>
      <c r="D28" s="38"/>
      <c r="E28" s="15"/>
    </row>
    <row r="29" spans="2:9">
      <c r="B29" s="67"/>
      <c r="C29" s="73"/>
      <c r="D29" s="18"/>
      <c r="E29" s="19"/>
    </row>
    <row r="30" spans="2:9">
      <c r="B30" s="67"/>
      <c r="C30" s="74"/>
      <c r="D30" s="6" t="s">
        <v>40</v>
      </c>
      <c r="E30" s="41">
        <f>MIN(F30,$I$30)</f>
        <v>1000000</v>
      </c>
      <c r="F30" s="39">
        <f>SUM(E27:E29)</f>
        <v>1200000</v>
      </c>
      <c r="H30" s="1" t="s">
        <v>26</v>
      </c>
      <c r="I30" s="3">
        <v>1000000</v>
      </c>
    </row>
    <row r="31" spans="2:9" ht="12.9" customHeight="1">
      <c r="B31" s="67"/>
      <c r="C31" s="64" t="s">
        <v>15</v>
      </c>
      <c r="D31" s="38" t="s">
        <v>22</v>
      </c>
      <c r="E31" s="15">
        <v>1000000</v>
      </c>
    </row>
    <row r="32" spans="2:9">
      <c r="B32" s="67"/>
      <c r="C32" s="69"/>
      <c r="D32" s="38"/>
      <c r="E32" s="15"/>
    </row>
    <row r="33" spans="2:9">
      <c r="B33" s="67"/>
      <c r="C33" s="69"/>
      <c r="D33" s="18"/>
      <c r="E33" s="19"/>
    </row>
    <row r="34" spans="2:9">
      <c r="B34" s="67"/>
      <c r="C34" s="65"/>
      <c r="D34" s="6" t="s">
        <v>41</v>
      </c>
      <c r="E34" s="16">
        <f>SUM(E31:E33)</f>
        <v>1000000</v>
      </c>
    </row>
    <row r="35" spans="2:9" ht="25.5" customHeight="1">
      <c r="B35" s="68"/>
      <c r="C35" s="75" t="s">
        <v>43</v>
      </c>
      <c r="D35" s="75"/>
      <c r="E35" s="20">
        <f>SUM(E30+E34)</f>
        <v>2000000</v>
      </c>
    </row>
    <row r="36" spans="2:9" ht="25.5" customHeight="1">
      <c r="B36" s="76" t="s">
        <v>44</v>
      </c>
      <c r="C36" s="77"/>
      <c r="D36" s="78"/>
      <c r="E36" s="37">
        <f>E26+E35</f>
        <v>4135000</v>
      </c>
    </row>
    <row r="37" spans="2:9" ht="25.5" customHeight="1" thickBot="1">
      <c r="B37" s="56" t="s">
        <v>51</v>
      </c>
      <c r="C37" s="57"/>
      <c r="D37" s="58"/>
      <c r="E37" s="21">
        <f>MIN(F37,$I$37)</f>
        <v>2000000</v>
      </c>
      <c r="F37" s="1">
        <f>ROUNDDOWN(E36/2,-3)</f>
        <v>2067000</v>
      </c>
      <c r="H37" s="1" t="s">
        <v>26</v>
      </c>
      <c r="I37" s="3">
        <v>2000000</v>
      </c>
    </row>
    <row r="38" spans="2:9" ht="13.8" thickTop="1">
      <c r="B38" s="80" t="s">
        <v>8</v>
      </c>
      <c r="C38" s="82" t="s">
        <v>12</v>
      </c>
      <c r="D38" s="23" t="s">
        <v>19</v>
      </c>
      <c r="E38" s="24">
        <v>490000</v>
      </c>
    </row>
    <row r="39" spans="2:9">
      <c r="B39" s="67"/>
      <c r="C39" s="70"/>
      <c r="D39" s="35" t="s">
        <v>20</v>
      </c>
      <c r="E39" s="15">
        <v>450000</v>
      </c>
    </row>
    <row r="40" spans="2:9">
      <c r="B40" s="67"/>
      <c r="C40" s="70"/>
      <c r="D40" s="35" t="s">
        <v>21</v>
      </c>
      <c r="E40" s="15">
        <v>490000</v>
      </c>
    </row>
    <row r="41" spans="2:9" ht="25.5" customHeight="1">
      <c r="B41" s="67"/>
      <c r="C41" s="76" t="s">
        <v>45</v>
      </c>
      <c r="D41" s="78"/>
      <c r="E41" s="16">
        <f>SUM(E38:E40)</f>
        <v>1430000</v>
      </c>
    </row>
    <row r="42" spans="2:9" ht="25.5" customHeight="1" thickBot="1">
      <c r="B42" s="81"/>
      <c r="C42" s="56" t="s">
        <v>52</v>
      </c>
      <c r="D42" s="58"/>
      <c r="E42" s="21">
        <f>MIN(F42,$I$42)</f>
        <v>715000</v>
      </c>
      <c r="F42" s="1">
        <f>ROUNDDOWN(E41/2,-3)</f>
        <v>715000</v>
      </c>
      <c r="H42" s="1" t="s">
        <v>26</v>
      </c>
      <c r="I42" s="3">
        <v>1000000</v>
      </c>
    </row>
    <row r="43" spans="2:9" ht="25.5" customHeight="1" thickTop="1">
      <c r="B43" s="83" t="s">
        <v>39</v>
      </c>
      <c r="C43" s="84"/>
      <c r="D43" s="85"/>
      <c r="E43" s="22">
        <f>E37+E42</f>
        <v>2715000</v>
      </c>
    </row>
    <row r="45" spans="2:9">
      <c r="B45" s="79" t="s">
        <v>9</v>
      </c>
      <c r="C45" s="79"/>
      <c r="D45" s="79"/>
      <c r="E45" s="79"/>
    </row>
    <row r="46" spans="2:9">
      <c r="B46" s="79" t="s">
        <v>28</v>
      </c>
      <c r="C46" s="79"/>
      <c r="D46" s="79"/>
      <c r="E46" s="79"/>
    </row>
    <row r="47" spans="2:9">
      <c r="B47" s="79" t="s">
        <v>48</v>
      </c>
      <c r="C47" s="79"/>
      <c r="D47" s="79"/>
      <c r="E47" s="79"/>
    </row>
    <row r="48" spans="2:9">
      <c r="B48" s="79" t="s">
        <v>49</v>
      </c>
      <c r="C48" s="79"/>
      <c r="D48" s="79"/>
      <c r="E48" s="79"/>
    </row>
    <row r="49" spans="2:5">
      <c r="B49" s="86" t="s">
        <v>27</v>
      </c>
      <c r="C49" s="86"/>
      <c r="D49" s="86"/>
      <c r="E49" s="86"/>
    </row>
    <row r="50" spans="2:5">
      <c r="B50" s="2" t="s">
        <v>50</v>
      </c>
    </row>
  </sheetData>
  <mergeCells count="26">
    <mergeCell ref="B2:E2"/>
    <mergeCell ref="B4:C5"/>
    <mergeCell ref="E4:E5"/>
    <mergeCell ref="B6:B26"/>
    <mergeCell ref="C6:C9"/>
    <mergeCell ref="C10:C13"/>
    <mergeCell ref="C14:C17"/>
    <mergeCell ref="C22:C25"/>
    <mergeCell ref="C26:D26"/>
    <mergeCell ref="C18:C21"/>
    <mergeCell ref="B49:E49"/>
    <mergeCell ref="C35:D35"/>
    <mergeCell ref="B43:D43"/>
    <mergeCell ref="B45:E45"/>
    <mergeCell ref="B46:E46"/>
    <mergeCell ref="B38:B42"/>
    <mergeCell ref="C38:C40"/>
    <mergeCell ref="C41:D41"/>
    <mergeCell ref="C42:D42"/>
    <mergeCell ref="B36:D36"/>
    <mergeCell ref="B37:D37"/>
    <mergeCell ref="B47:E47"/>
    <mergeCell ref="B27:B35"/>
    <mergeCell ref="C27:C30"/>
    <mergeCell ref="C31:C34"/>
    <mergeCell ref="B48:E48"/>
  </mergeCells>
  <phoneticPr fontId="5"/>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様式３ (記載例)</vt:lpstr>
      <vt:lpstr>様式３!Print_Area</vt:lpstr>
      <vt:lpstr>'様式３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2025-04-14T02:21:47Z</cp:lastPrinted>
  <dcterms:created xsi:type="dcterms:W3CDTF">2015-06-05T18:19:34Z</dcterms:created>
  <dcterms:modified xsi:type="dcterms:W3CDTF">2025-04-14T02:23:35Z</dcterms:modified>
</cp:coreProperties>
</file>